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gro2\Desktop\"/>
    </mc:Choice>
  </mc:AlternateContent>
  <xr:revisionPtr revIDLastSave="0" documentId="13_ncr:1_{064C3600-15AE-4F93-9918-8C26303ECDC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2" i="2" l="1"/>
  <c r="C127" i="2"/>
  <c r="C42" i="2"/>
  <c r="C231" i="2" l="1"/>
  <c r="C204" i="2"/>
  <c r="C145" i="2" l="1"/>
  <c r="C102" i="2"/>
  <c r="C258" i="2" l="1"/>
  <c r="C252" i="2" l="1"/>
  <c r="C224" i="2"/>
  <c r="C198" i="2"/>
  <c r="C95" i="2"/>
  <c r="C68" i="2"/>
  <c r="C309" i="2" l="1"/>
  <c r="C152" i="2"/>
  <c r="C178" i="2" l="1"/>
  <c r="C22" i="2"/>
  <c r="C313" i="2" l="1"/>
  <c r="C288" i="2"/>
  <c r="C284" i="2"/>
  <c r="C262" i="2"/>
  <c r="C235" i="2"/>
  <c r="C208" i="2"/>
  <c r="C209" i="2" s="1"/>
  <c r="C182" i="2"/>
  <c r="C156" i="2"/>
  <c r="C131" i="2"/>
  <c r="C106" i="2"/>
  <c r="C79" i="2"/>
  <c r="C75" i="2"/>
  <c r="C53" i="2"/>
  <c r="C49" i="2"/>
  <c r="C26" i="2"/>
  <c r="C277" i="2"/>
  <c r="C171" i="2"/>
  <c r="C121" i="2"/>
  <c r="C157" i="2" l="1"/>
  <c r="C289" i="2"/>
  <c r="C80" i="2"/>
  <c r="C132" i="2"/>
  <c r="C263" i="2"/>
  <c r="C54" i="2"/>
  <c r="C107" i="2"/>
  <c r="C183" i="2"/>
  <c r="C236" i="2"/>
  <c r="C314" i="2"/>
  <c r="C15" i="2"/>
  <c r="C27" i="2" s="1"/>
</calcChain>
</file>

<file path=xl/sharedStrings.xml><?xml version="1.0" encoding="utf-8"?>
<sst xmlns="http://schemas.openxmlformats.org/spreadsheetml/2006/main" count="330" uniqueCount="82">
  <si>
    <t>Приём пищи</t>
  </si>
  <si>
    <t>Наименование блюда</t>
  </si>
  <si>
    <t>Выход блюда</t>
  </si>
  <si>
    <t>1 неделя День первый</t>
  </si>
  <si>
    <t>Завтрак 1</t>
  </si>
  <si>
    <t>Обед</t>
  </si>
  <si>
    <t>Итого за завтрак</t>
  </si>
  <si>
    <t>Итого за обед</t>
  </si>
  <si>
    <t xml:space="preserve">Масло сливочное </t>
  </si>
  <si>
    <t xml:space="preserve">Хлеб пшеничный </t>
  </si>
  <si>
    <t xml:space="preserve">Какао с молоком </t>
  </si>
  <si>
    <t xml:space="preserve">Каша гречневая рассыпчатая </t>
  </si>
  <si>
    <t xml:space="preserve">Напиток из сухофруктов </t>
  </si>
  <si>
    <t xml:space="preserve"> Полдник</t>
  </si>
  <si>
    <t xml:space="preserve">Итого за полдник </t>
  </si>
  <si>
    <t xml:space="preserve">Пюре картофельное </t>
  </si>
  <si>
    <t xml:space="preserve">Котлета мясная </t>
  </si>
  <si>
    <t xml:space="preserve">1 неделя День второй </t>
  </si>
  <si>
    <t xml:space="preserve">Каша молочная пшенная </t>
  </si>
  <si>
    <t xml:space="preserve">Сыр порционный </t>
  </si>
  <si>
    <t xml:space="preserve">Рис отварной </t>
  </si>
  <si>
    <t xml:space="preserve">Печень тушеная в сметане </t>
  </si>
  <si>
    <t xml:space="preserve">Напиток из ягод с/м </t>
  </si>
  <si>
    <t>Итого за  день:</t>
  </si>
  <si>
    <t xml:space="preserve">1 неделя День третий </t>
  </si>
  <si>
    <t xml:space="preserve">Омлет натуральный с зеленым горошком </t>
  </si>
  <si>
    <t xml:space="preserve">Макаронные изделия отварные </t>
  </si>
  <si>
    <t xml:space="preserve">Котлета рыбная </t>
  </si>
  <si>
    <t>1 неделя День четвертый</t>
  </si>
  <si>
    <t xml:space="preserve">Суп картофельный с рыбными консервами </t>
  </si>
  <si>
    <t xml:space="preserve">2 неделя День двенадцатый </t>
  </si>
  <si>
    <t xml:space="preserve">2 неделя День восьмой </t>
  </si>
  <si>
    <t xml:space="preserve">Запеканка творожная с фруктовым соусом </t>
  </si>
  <si>
    <t xml:space="preserve">Меню приготавливаемых блюд Возрастная категория: от 12  лет и старше </t>
  </si>
  <si>
    <t>1 неделя День пятый</t>
  </si>
  <si>
    <t>1 неделя День шестой</t>
  </si>
  <si>
    <t xml:space="preserve">2 неделя День седьмой  </t>
  </si>
  <si>
    <t xml:space="preserve">2 неделя День девятый </t>
  </si>
  <si>
    <t>2 неделя День десятый</t>
  </si>
  <si>
    <t>2 неделя День одиннадцатый</t>
  </si>
  <si>
    <t xml:space="preserve">Сосиски отварные </t>
  </si>
  <si>
    <t xml:space="preserve">Чай с сахаром </t>
  </si>
  <si>
    <t xml:space="preserve">Щи из свежей капусты с картофелем и сметаной </t>
  </si>
  <si>
    <t>250/10</t>
  </si>
  <si>
    <t xml:space="preserve">Хлеб ржаной </t>
  </si>
  <si>
    <t xml:space="preserve">Сок в индивидуальной упаковке </t>
  </si>
  <si>
    <t xml:space="preserve">Печенье </t>
  </si>
  <si>
    <t xml:space="preserve">Рассольник Ленинградский со сметаной </t>
  </si>
  <si>
    <t xml:space="preserve">Яблоко </t>
  </si>
  <si>
    <t xml:space="preserve">Суп карофельный с горохом лущеным </t>
  </si>
  <si>
    <t xml:space="preserve">Борщ из свежей капусты с картофелем и сметаной </t>
  </si>
  <si>
    <t xml:space="preserve">Суп картофельный с яйцом </t>
  </si>
  <si>
    <t>50/50</t>
  </si>
  <si>
    <t>Хлеб пшеничный</t>
  </si>
  <si>
    <t xml:space="preserve">Чай с сахаром и лимоном </t>
  </si>
  <si>
    <t>200/5</t>
  </si>
  <si>
    <t xml:space="preserve">Сосиска отварная </t>
  </si>
  <si>
    <t>Каша молочная "Дружба"</t>
  </si>
  <si>
    <t xml:space="preserve">Гуляш из свинины </t>
  </si>
  <si>
    <t xml:space="preserve">Напиток ягод с/м </t>
  </si>
  <si>
    <t xml:space="preserve">Солянка по - домашнему с курой и сметаной </t>
  </si>
  <si>
    <t>250/10/10</t>
  </si>
  <si>
    <t xml:space="preserve">Суп вермишелевый с курой </t>
  </si>
  <si>
    <t xml:space="preserve">Пирог с повидлом </t>
  </si>
  <si>
    <t xml:space="preserve">Сосиска в тесте </t>
  </si>
  <si>
    <t xml:space="preserve">Пирог с яйцом </t>
  </si>
  <si>
    <t>150/40</t>
  </si>
  <si>
    <t>180/30</t>
  </si>
  <si>
    <t>200/50/60</t>
  </si>
  <si>
    <t xml:space="preserve">Тефтели куриные с соусом </t>
  </si>
  <si>
    <t>70/30</t>
  </si>
  <si>
    <t xml:space="preserve">Оладьи с фруктовым джемом </t>
  </si>
  <si>
    <t>135/50</t>
  </si>
  <si>
    <t>40/30</t>
  </si>
  <si>
    <t xml:space="preserve">Капуста тушеная </t>
  </si>
  <si>
    <t xml:space="preserve">Суп картофельный с горохом лущеным </t>
  </si>
  <si>
    <t xml:space="preserve">Плов со свининой и свежими овощами </t>
  </si>
  <si>
    <t>180/50</t>
  </si>
  <si>
    <t xml:space="preserve">Яйцо вареное с икрой кабачковой </t>
  </si>
  <si>
    <t xml:space="preserve">Ёжики мясные с соусом и свежими овощами </t>
  </si>
  <si>
    <t xml:space="preserve">Блинчики домашние со сметаной </t>
  </si>
  <si>
    <t>"____" ___________2024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</si>
</sst>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DD13-D2A4-41AA-AAB7-55F6B34E62BB}">
  <dimension ref="A2:C314"/>
  <sheetViews>
    <sheetView tabSelected="1" topLeftCell="A206" zoomScaleNormal="100" workbookViewId="0">
      <selection activeCell="C218" sqref="C218"/>
    </sheetView>
  </sheetViews>
  <sheetFormatPr defaultColWidth="9.109375" defaultRowHeight="14.4" x14ac:dyDescent="0.3"/>
  <cols>
    <col min="1" max="1" width="15.6640625" style="8" customWidth="1"/>
    <col min="2" max="2" width="48.5546875" style="13" customWidth="1"/>
    <col min="3" max="3" width="9.109375" style="8"/>
    <col min="4" max="7" width="9.109375" style="1"/>
    <col min="8" max="8" width="12.6640625" style="1" bestFit="1" customWidth="1"/>
    <col min="9" max="16384" width="9.109375" style="1"/>
  </cols>
  <sheetData>
    <row r="2" spans="1:3" customFormat="1" x14ac:dyDescent="0.3">
      <c r="B2" s="13"/>
      <c r="C2" s="24"/>
    </row>
    <row r="3" spans="1:3" customFormat="1" x14ac:dyDescent="0.3">
      <c r="B3" s="13"/>
      <c r="C3" s="24"/>
    </row>
    <row r="4" spans="1:3" customFormat="1" x14ac:dyDescent="0.3">
      <c r="A4" s="28" t="s">
        <v>33</v>
      </c>
      <c r="B4" s="28"/>
      <c r="C4" s="28"/>
    </row>
    <row r="5" spans="1:3" customFormat="1" x14ac:dyDescent="0.3">
      <c r="A5" s="24"/>
      <c r="B5" s="29" t="s">
        <v>81</v>
      </c>
      <c r="C5" s="29"/>
    </row>
    <row r="6" spans="1:3" ht="14.25" customHeight="1" x14ac:dyDescent="0.3">
      <c r="B6" s="30"/>
      <c r="C6" s="30"/>
    </row>
    <row r="7" spans="1:3" s="3" customFormat="1" ht="25.2" customHeight="1" x14ac:dyDescent="0.3">
      <c r="A7" s="6" t="s">
        <v>0</v>
      </c>
      <c r="B7" s="7" t="s">
        <v>1</v>
      </c>
      <c r="C7" s="6" t="s">
        <v>2</v>
      </c>
    </row>
    <row r="8" spans="1:3" s="3" customFormat="1" ht="18.75" customHeight="1" x14ac:dyDescent="0.3">
      <c r="A8" s="6"/>
      <c r="B8" s="10"/>
      <c r="C8" s="6"/>
    </row>
    <row r="9" spans="1:3" s="3" customFormat="1" ht="15.75" customHeight="1" x14ac:dyDescent="0.3">
      <c r="A9" s="25" t="s">
        <v>3</v>
      </c>
      <c r="B9" s="25"/>
      <c r="C9" s="6"/>
    </row>
    <row r="10" spans="1:3" s="3" customFormat="1" ht="15" customHeight="1" x14ac:dyDescent="0.3">
      <c r="A10" s="25" t="s">
        <v>4</v>
      </c>
      <c r="B10" s="10" t="s">
        <v>26</v>
      </c>
      <c r="C10" s="6">
        <v>200</v>
      </c>
    </row>
    <row r="11" spans="1:3" s="3" customFormat="1" ht="15" customHeight="1" x14ac:dyDescent="0.3">
      <c r="A11" s="25"/>
      <c r="B11" s="10" t="s">
        <v>40</v>
      </c>
      <c r="C11" s="6">
        <v>100</v>
      </c>
    </row>
    <row r="12" spans="1:3" s="3" customFormat="1" ht="15" customHeight="1" x14ac:dyDescent="0.3">
      <c r="A12" s="25"/>
      <c r="B12" s="10" t="s">
        <v>41</v>
      </c>
      <c r="C12" s="6">
        <v>200</v>
      </c>
    </row>
    <row r="13" spans="1:3" s="3" customFormat="1" ht="15" customHeight="1" x14ac:dyDescent="0.3">
      <c r="A13" s="25"/>
      <c r="B13" s="10" t="s">
        <v>46</v>
      </c>
      <c r="C13" s="6">
        <v>50</v>
      </c>
    </row>
    <row r="14" spans="1:3" s="3" customFormat="1" ht="15" customHeight="1" x14ac:dyDescent="0.3">
      <c r="A14" s="25"/>
      <c r="B14" s="10"/>
      <c r="C14" s="6"/>
    </row>
    <row r="15" spans="1:3" s="4" customFormat="1" ht="15" customHeight="1" x14ac:dyDescent="0.3">
      <c r="A15" s="5"/>
      <c r="B15" s="11" t="s">
        <v>6</v>
      </c>
      <c r="C15" s="5">
        <f>SUM(C10:C14)</f>
        <v>550</v>
      </c>
    </row>
    <row r="16" spans="1:3" s="3" customFormat="1" x14ac:dyDescent="0.3">
      <c r="A16" s="25" t="s">
        <v>5</v>
      </c>
      <c r="B16" s="10" t="s">
        <v>62</v>
      </c>
      <c r="C16" s="6" t="s">
        <v>43</v>
      </c>
    </row>
    <row r="17" spans="1:3" s="3" customFormat="1" ht="15" customHeight="1" x14ac:dyDescent="0.3">
      <c r="A17" s="25"/>
      <c r="B17" s="10" t="s">
        <v>11</v>
      </c>
      <c r="C17" s="6">
        <v>200</v>
      </c>
    </row>
    <row r="18" spans="1:3" s="3" customFormat="1" ht="15" customHeight="1" x14ac:dyDescent="0.3">
      <c r="A18" s="25"/>
      <c r="B18" s="10" t="s">
        <v>58</v>
      </c>
      <c r="C18" s="6" t="s">
        <v>52</v>
      </c>
    </row>
    <row r="19" spans="1:3" s="3" customFormat="1" ht="15" customHeight="1" x14ac:dyDescent="0.3">
      <c r="A19" s="25"/>
      <c r="B19" s="10" t="s">
        <v>22</v>
      </c>
      <c r="C19" s="6">
        <v>200</v>
      </c>
    </row>
    <row r="20" spans="1:3" s="3" customFormat="1" ht="15" customHeight="1" x14ac:dyDescent="0.3">
      <c r="A20" s="25"/>
      <c r="B20" s="10" t="s">
        <v>44</v>
      </c>
      <c r="C20" s="6">
        <v>50</v>
      </c>
    </row>
    <row r="21" spans="1:3" s="3" customFormat="1" ht="15" customHeight="1" x14ac:dyDescent="0.3">
      <c r="A21" s="25"/>
      <c r="B21" s="10"/>
      <c r="C21" s="6"/>
    </row>
    <row r="22" spans="1:3" s="4" customFormat="1" ht="15" customHeight="1" x14ac:dyDescent="0.3">
      <c r="A22" s="5"/>
      <c r="B22" s="11" t="s">
        <v>7</v>
      </c>
      <c r="C22" s="5">
        <f>260+C17+C19+C20+100</f>
        <v>810</v>
      </c>
    </row>
    <row r="23" spans="1:3" s="3" customFormat="1" ht="15" customHeight="1" x14ac:dyDescent="0.3">
      <c r="A23" s="25" t="s">
        <v>13</v>
      </c>
      <c r="B23" s="10" t="s">
        <v>45</v>
      </c>
      <c r="C23" s="6">
        <v>200</v>
      </c>
    </row>
    <row r="24" spans="1:3" s="3" customFormat="1" ht="15" customHeight="1" x14ac:dyDescent="0.3">
      <c r="A24" s="25"/>
      <c r="B24" s="10" t="s">
        <v>63</v>
      </c>
      <c r="C24" s="15">
        <v>100</v>
      </c>
    </row>
    <row r="25" spans="1:3" s="3" customFormat="1" x14ac:dyDescent="0.3">
      <c r="A25" s="25"/>
      <c r="B25" s="10" t="s">
        <v>46</v>
      </c>
      <c r="C25" s="6">
        <v>50</v>
      </c>
    </row>
    <row r="26" spans="1:3" s="3" customFormat="1" x14ac:dyDescent="0.3">
      <c r="A26" s="5"/>
      <c r="B26" s="11" t="s">
        <v>14</v>
      </c>
      <c r="C26" s="5">
        <f>C23+C25+C24</f>
        <v>350</v>
      </c>
    </row>
    <row r="27" spans="1:3" s="3" customFormat="1" ht="15.75" customHeight="1" x14ac:dyDescent="0.3">
      <c r="A27" s="25" t="s">
        <v>23</v>
      </c>
      <c r="B27" s="25"/>
      <c r="C27" s="5">
        <f>C26+C22+C15</f>
        <v>1710</v>
      </c>
    </row>
    <row r="28" spans="1:3" s="3" customFormat="1" ht="15.75" customHeight="1" x14ac:dyDescent="0.3">
      <c r="A28" s="31"/>
      <c r="B28" s="31"/>
      <c r="C28" s="31"/>
    </row>
    <row r="29" spans="1:3" s="3" customFormat="1" ht="15.75" customHeight="1" x14ac:dyDescent="0.3">
      <c r="A29" s="31"/>
      <c r="B29" s="31"/>
      <c r="C29" s="31"/>
    </row>
    <row r="30" spans="1:3" s="2" customFormat="1" ht="15.6" x14ac:dyDescent="0.3">
      <c r="A30" s="9"/>
      <c r="B30" s="12"/>
      <c r="C30" s="9"/>
    </row>
    <row r="31" spans="1:3" s="2" customFormat="1" x14ac:dyDescent="0.3">
      <c r="A31" s="28" t="s">
        <v>33</v>
      </c>
      <c r="B31" s="28"/>
      <c r="C31" s="28"/>
    </row>
    <row r="32" spans="1:3" s="2" customFormat="1" x14ac:dyDescent="0.3">
      <c r="A32" s="24"/>
      <c r="B32" s="29" t="s">
        <v>81</v>
      </c>
      <c r="C32" s="29"/>
    </row>
    <row r="33" spans="1:3" s="2" customFormat="1" ht="15.6" x14ac:dyDescent="0.3">
      <c r="A33" s="9"/>
      <c r="B33" s="12"/>
      <c r="C33" s="9"/>
    </row>
    <row r="34" spans="1:3" s="3" customFormat="1" ht="25.2" customHeight="1" x14ac:dyDescent="0.3">
      <c r="A34" s="15" t="s">
        <v>0</v>
      </c>
      <c r="B34" s="7" t="s">
        <v>1</v>
      </c>
      <c r="C34" s="15" t="s">
        <v>2</v>
      </c>
    </row>
    <row r="35" spans="1:3" s="3" customFormat="1" ht="18.75" customHeight="1" x14ac:dyDescent="0.3">
      <c r="A35" s="15"/>
      <c r="B35" s="10"/>
      <c r="C35" s="15"/>
    </row>
    <row r="36" spans="1:3" s="3" customFormat="1" ht="15.75" customHeight="1" x14ac:dyDescent="0.3">
      <c r="A36" s="25" t="s">
        <v>17</v>
      </c>
      <c r="B36" s="25"/>
      <c r="C36" s="15"/>
    </row>
    <row r="37" spans="1:3" s="3" customFormat="1" ht="15" customHeight="1" x14ac:dyDescent="0.3">
      <c r="A37" s="25" t="s">
        <v>4</v>
      </c>
      <c r="B37" s="10" t="s">
        <v>18</v>
      </c>
      <c r="C37" s="15" t="s">
        <v>43</v>
      </c>
    </row>
    <row r="38" spans="1:3" s="3" customFormat="1" ht="15" customHeight="1" x14ac:dyDescent="0.3">
      <c r="A38" s="25"/>
      <c r="B38" s="10" t="s">
        <v>19</v>
      </c>
      <c r="C38" s="15">
        <v>15</v>
      </c>
    </row>
    <row r="39" spans="1:3" s="3" customFormat="1" ht="15" customHeight="1" x14ac:dyDescent="0.3">
      <c r="A39" s="25"/>
      <c r="B39" s="10" t="s">
        <v>10</v>
      </c>
      <c r="C39" s="15">
        <v>200</v>
      </c>
    </row>
    <row r="40" spans="1:3" s="3" customFormat="1" ht="15" customHeight="1" x14ac:dyDescent="0.3">
      <c r="A40" s="25"/>
      <c r="B40" s="10" t="s">
        <v>9</v>
      </c>
      <c r="C40" s="15">
        <v>60</v>
      </c>
    </row>
    <row r="41" spans="1:3" s="3" customFormat="1" ht="15" customHeight="1" x14ac:dyDescent="0.3">
      <c r="A41" s="25"/>
      <c r="B41" s="10" t="s">
        <v>8</v>
      </c>
      <c r="C41" s="15">
        <v>15</v>
      </c>
    </row>
    <row r="42" spans="1:3" s="4" customFormat="1" ht="15" customHeight="1" x14ac:dyDescent="0.3">
      <c r="A42" s="14"/>
      <c r="B42" s="11" t="s">
        <v>6</v>
      </c>
      <c r="C42" s="14">
        <f>260+15+200+60+15</f>
        <v>550</v>
      </c>
    </row>
    <row r="43" spans="1:3" s="3" customFormat="1" x14ac:dyDescent="0.3">
      <c r="A43" s="25" t="s">
        <v>5</v>
      </c>
      <c r="B43" s="10" t="s">
        <v>47</v>
      </c>
      <c r="C43" s="15" t="s">
        <v>43</v>
      </c>
    </row>
    <row r="44" spans="1:3" s="3" customFormat="1" ht="15" customHeight="1" x14ac:dyDescent="0.3">
      <c r="A44" s="25"/>
      <c r="B44" s="10" t="s">
        <v>20</v>
      </c>
      <c r="C44" s="15">
        <v>200</v>
      </c>
    </row>
    <row r="45" spans="1:3" s="3" customFormat="1" ht="15" customHeight="1" x14ac:dyDescent="0.3">
      <c r="A45" s="25"/>
      <c r="B45" s="17" t="s">
        <v>27</v>
      </c>
      <c r="C45" s="15">
        <v>100</v>
      </c>
    </row>
    <row r="46" spans="1:3" s="3" customFormat="1" ht="15" customHeight="1" x14ac:dyDescent="0.3">
      <c r="A46" s="25"/>
      <c r="B46" s="10" t="s">
        <v>12</v>
      </c>
      <c r="C46" s="15">
        <v>200</v>
      </c>
    </row>
    <row r="47" spans="1:3" s="3" customFormat="1" ht="15" customHeight="1" x14ac:dyDescent="0.3">
      <c r="A47" s="25"/>
      <c r="B47" s="10" t="s">
        <v>44</v>
      </c>
      <c r="C47" s="15">
        <v>50</v>
      </c>
    </row>
    <row r="48" spans="1:3" s="3" customFormat="1" ht="15" customHeight="1" x14ac:dyDescent="0.3">
      <c r="A48" s="25"/>
      <c r="B48" s="10"/>
      <c r="C48" s="15"/>
    </row>
    <row r="49" spans="1:3" s="4" customFormat="1" ht="15" customHeight="1" x14ac:dyDescent="0.3">
      <c r="A49" s="14"/>
      <c r="B49" s="11" t="s">
        <v>7</v>
      </c>
      <c r="C49" s="14">
        <f>C44+C46+C47+250+10+70+30</f>
        <v>810</v>
      </c>
    </row>
    <row r="50" spans="1:3" s="3" customFormat="1" ht="15" customHeight="1" x14ac:dyDescent="0.3">
      <c r="A50" s="25" t="s">
        <v>13</v>
      </c>
      <c r="B50" s="10" t="s">
        <v>45</v>
      </c>
      <c r="C50" s="15">
        <v>200</v>
      </c>
    </row>
    <row r="51" spans="1:3" s="3" customFormat="1" ht="15" customHeight="1" x14ac:dyDescent="0.3">
      <c r="A51" s="25"/>
      <c r="B51" s="10" t="s">
        <v>64</v>
      </c>
      <c r="C51" s="15">
        <v>100</v>
      </c>
    </row>
    <row r="52" spans="1:3" s="3" customFormat="1" x14ac:dyDescent="0.3">
      <c r="A52" s="25"/>
      <c r="B52" s="10" t="s">
        <v>48</v>
      </c>
      <c r="C52" s="15">
        <v>100</v>
      </c>
    </row>
    <row r="53" spans="1:3" s="3" customFormat="1" x14ac:dyDescent="0.3">
      <c r="A53" s="14"/>
      <c r="B53" s="11" t="s">
        <v>14</v>
      </c>
      <c r="C53" s="14">
        <f>C50+C52+C51</f>
        <v>400</v>
      </c>
    </row>
    <row r="54" spans="1:3" s="3" customFormat="1" ht="15.75" customHeight="1" x14ac:dyDescent="0.3">
      <c r="A54" s="25" t="s">
        <v>23</v>
      </c>
      <c r="B54" s="25"/>
      <c r="C54" s="14">
        <f>C53+C49+C42</f>
        <v>1760</v>
      </c>
    </row>
    <row r="57" spans="1:3" x14ac:dyDescent="0.3">
      <c r="A57" s="28" t="s">
        <v>33</v>
      </c>
      <c r="B57" s="28"/>
      <c r="C57" s="28"/>
    </row>
    <row r="58" spans="1:3" x14ac:dyDescent="0.3">
      <c r="A58" s="24"/>
      <c r="B58" s="29" t="s">
        <v>81</v>
      </c>
      <c r="C58" s="29"/>
    </row>
    <row r="60" spans="1:3" s="3" customFormat="1" ht="25.2" customHeight="1" x14ac:dyDescent="0.3">
      <c r="A60" s="15" t="s">
        <v>0</v>
      </c>
      <c r="B60" s="7" t="s">
        <v>1</v>
      </c>
      <c r="C60" s="15" t="s">
        <v>2</v>
      </c>
    </row>
    <row r="61" spans="1:3" s="3" customFormat="1" ht="18.75" customHeight="1" x14ac:dyDescent="0.3">
      <c r="A61" s="15"/>
      <c r="B61" s="10"/>
      <c r="C61" s="15"/>
    </row>
    <row r="62" spans="1:3" s="3" customFormat="1" ht="15.75" customHeight="1" x14ac:dyDescent="0.3">
      <c r="A62" s="25" t="s">
        <v>24</v>
      </c>
      <c r="B62" s="25"/>
      <c r="C62" s="15"/>
    </row>
    <row r="63" spans="1:3" s="3" customFormat="1" ht="15" customHeight="1" x14ac:dyDescent="0.3">
      <c r="A63" s="25" t="s">
        <v>4</v>
      </c>
      <c r="B63" s="10" t="s">
        <v>32</v>
      </c>
      <c r="C63" s="15" t="s">
        <v>66</v>
      </c>
    </row>
    <row r="64" spans="1:3" s="3" customFormat="1" ht="15" customHeight="1" x14ac:dyDescent="0.3">
      <c r="A64" s="25"/>
      <c r="B64" s="10" t="s">
        <v>48</v>
      </c>
      <c r="C64" s="15">
        <v>100</v>
      </c>
    </row>
    <row r="65" spans="1:3" s="3" customFormat="1" ht="15" customHeight="1" x14ac:dyDescent="0.3">
      <c r="A65" s="25"/>
      <c r="B65" s="10" t="s">
        <v>41</v>
      </c>
      <c r="C65" s="15">
        <v>200</v>
      </c>
    </row>
    <row r="66" spans="1:3" s="3" customFormat="1" ht="15" customHeight="1" x14ac:dyDescent="0.3">
      <c r="A66" s="25"/>
      <c r="B66" s="10" t="s">
        <v>9</v>
      </c>
      <c r="C66" s="15">
        <v>60</v>
      </c>
    </row>
    <row r="67" spans="1:3" s="3" customFormat="1" ht="15" customHeight="1" x14ac:dyDescent="0.3">
      <c r="A67" s="25"/>
      <c r="B67" s="10"/>
      <c r="C67" s="15"/>
    </row>
    <row r="68" spans="1:3" s="4" customFormat="1" ht="15" customHeight="1" x14ac:dyDescent="0.3">
      <c r="A68" s="14"/>
      <c r="B68" s="11" t="s">
        <v>6</v>
      </c>
      <c r="C68" s="14">
        <f>C64+C65+C66+150+40</f>
        <v>550</v>
      </c>
    </row>
    <row r="69" spans="1:3" s="3" customFormat="1" x14ac:dyDescent="0.3">
      <c r="A69" s="25" t="s">
        <v>5</v>
      </c>
      <c r="B69" s="10" t="s">
        <v>49</v>
      </c>
      <c r="C69" s="15">
        <v>250</v>
      </c>
    </row>
    <row r="70" spans="1:3" s="3" customFormat="1" ht="15" customHeight="1" x14ac:dyDescent="0.3">
      <c r="A70" s="25"/>
      <c r="B70" s="10" t="s">
        <v>26</v>
      </c>
      <c r="C70" s="15">
        <v>200</v>
      </c>
    </row>
    <row r="71" spans="1:3" s="3" customFormat="1" ht="15" customHeight="1" x14ac:dyDescent="0.3">
      <c r="A71" s="25"/>
      <c r="B71" s="10" t="s">
        <v>16</v>
      </c>
      <c r="C71" s="15">
        <v>100</v>
      </c>
    </row>
    <row r="72" spans="1:3" s="3" customFormat="1" ht="15" customHeight="1" x14ac:dyDescent="0.3">
      <c r="A72" s="25"/>
      <c r="B72" s="10" t="s">
        <v>22</v>
      </c>
      <c r="C72" s="15">
        <v>200</v>
      </c>
    </row>
    <row r="73" spans="1:3" s="3" customFormat="1" ht="15" customHeight="1" x14ac:dyDescent="0.3">
      <c r="A73" s="25"/>
      <c r="B73" s="10" t="s">
        <v>44</v>
      </c>
      <c r="C73" s="15">
        <v>50</v>
      </c>
    </row>
    <row r="74" spans="1:3" s="3" customFormat="1" ht="15" customHeight="1" x14ac:dyDescent="0.3">
      <c r="A74" s="25"/>
      <c r="B74" s="10"/>
      <c r="C74" s="15"/>
    </row>
    <row r="75" spans="1:3" s="4" customFormat="1" ht="15" customHeight="1" x14ac:dyDescent="0.3">
      <c r="A75" s="14"/>
      <c r="B75" s="11" t="s">
        <v>7</v>
      </c>
      <c r="C75" s="14">
        <f>SUM(C69:C74)</f>
        <v>800</v>
      </c>
    </row>
    <row r="76" spans="1:3" s="3" customFormat="1" ht="15" customHeight="1" x14ac:dyDescent="0.3">
      <c r="A76" s="25" t="s">
        <v>13</v>
      </c>
      <c r="B76" s="10" t="s">
        <v>45</v>
      </c>
      <c r="C76" s="15">
        <v>200</v>
      </c>
    </row>
    <row r="77" spans="1:3" s="3" customFormat="1" ht="15" customHeight="1" x14ac:dyDescent="0.3">
      <c r="A77" s="25"/>
      <c r="B77" s="10" t="s">
        <v>65</v>
      </c>
      <c r="C77" s="15">
        <v>100</v>
      </c>
    </row>
    <row r="78" spans="1:3" s="3" customFormat="1" x14ac:dyDescent="0.3">
      <c r="A78" s="25"/>
      <c r="B78" s="10" t="s">
        <v>46</v>
      </c>
      <c r="C78" s="15">
        <v>50</v>
      </c>
    </row>
    <row r="79" spans="1:3" s="3" customFormat="1" x14ac:dyDescent="0.3">
      <c r="A79" s="14"/>
      <c r="B79" s="11" t="s">
        <v>14</v>
      </c>
      <c r="C79" s="14">
        <f>C76+C78+C77</f>
        <v>350</v>
      </c>
    </row>
    <row r="80" spans="1:3" s="3" customFormat="1" ht="15.75" customHeight="1" x14ac:dyDescent="0.3">
      <c r="A80" s="25" t="s">
        <v>23</v>
      </c>
      <c r="B80" s="25"/>
      <c r="C80" s="14">
        <f>C79+C75+C68</f>
        <v>1700</v>
      </c>
    </row>
    <row r="83" spans="1:3" x14ac:dyDescent="0.3">
      <c r="A83" s="28" t="s">
        <v>33</v>
      </c>
      <c r="B83" s="28"/>
      <c r="C83" s="28"/>
    </row>
    <row r="84" spans="1:3" x14ac:dyDescent="0.3">
      <c r="A84" s="24"/>
      <c r="B84" s="29" t="s">
        <v>81</v>
      </c>
      <c r="C84" s="29"/>
    </row>
    <row r="86" spans="1:3" s="3" customFormat="1" ht="25.2" customHeight="1" x14ac:dyDescent="0.3">
      <c r="A86" s="15" t="s">
        <v>0</v>
      </c>
      <c r="B86" s="7" t="s">
        <v>1</v>
      </c>
      <c r="C86" s="15" t="s">
        <v>2</v>
      </c>
    </row>
    <row r="87" spans="1:3" s="3" customFormat="1" ht="18.75" customHeight="1" x14ac:dyDescent="0.3">
      <c r="A87" s="15"/>
      <c r="B87" s="10"/>
      <c r="C87" s="15"/>
    </row>
    <row r="88" spans="1:3" s="3" customFormat="1" ht="15.75" customHeight="1" x14ac:dyDescent="0.3">
      <c r="A88" s="25" t="s">
        <v>28</v>
      </c>
      <c r="B88" s="25"/>
      <c r="C88" s="15"/>
    </row>
    <row r="89" spans="1:3" s="3" customFormat="1" ht="15" customHeight="1" x14ac:dyDescent="0.3">
      <c r="A89" s="25" t="s">
        <v>4</v>
      </c>
      <c r="B89" s="10" t="s">
        <v>25</v>
      </c>
      <c r="C89" s="15" t="s">
        <v>67</v>
      </c>
    </row>
    <row r="90" spans="1:3" s="3" customFormat="1" ht="15" customHeight="1" x14ac:dyDescent="0.3">
      <c r="A90" s="25"/>
      <c r="B90" s="10" t="s">
        <v>41</v>
      </c>
      <c r="C90" s="15">
        <v>200</v>
      </c>
    </row>
    <row r="91" spans="1:3" s="3" customFormat="1" ht="15" customHeight="1" x14ac:dyDescent="0.3">
      <c r="A91" s="25"/>
      <c r="B91" s="10" t="s">
        <v>8</v>
      </c>
      <c r="C91" s="15">
        <v>15</v>
      </c>
    </row>
    <row r="92" spans="1:3" s="3" customFormat="1" ht="15" customHeight="1" x14ac:dyDescent="0.3">
      <c r="A92" s="25"/>
      <c r="B92" s="10" t="s">
        <v>19</v>
      </c>
      <c r="C92" s="15">
        <v>15</v>
      </c>
    </row>
    <row r="93" spans="1:3" s="3" customFormat="1" ht="15" customHeight="1" x14ac:dyDescent="0.3">
      <c r="A93" s="25"/>
      <c r="B93" s="10" t="s">
        <v>9</v>
      </c>
      <c r="C93" s="15">
        <v>60</v>
      </c>
    </row>
    <row r="94" spans="1:3" s="3" customFormat="1" ht="15" customHeight="1" x14ac:dyDescent="0.3">
      <c r="A94" s="14"/>
      <c r="B94" s="10" t="s">
        <v>46</v>
      </c>
      <c r="C94" s="15">
        <v>50</v>
      </c>
    </row>
    <row r="95" spans="1:3" s="4" customFormat="1" ht="15" customHeight="1" x14ac:dyDescent="0.3">
      <c r="A95" s="14"/>
      <c r="B95" s="11" t="s">
        <v>6</v>
      </c>
      <c r="C95" s="14">
        <f>C90+C91+C92+C93+C94+150+30+30</f>
        <v>550</v>
      </c>
    </row>
    <row r="96" spans="1:3" s="22" customFormat="1" x14ac:dyDescent="0.3">
      <c r="A96" s="25" t="s">
        <v>5</v>
      </c>
      <c r="B96" s="10" t="s">
        <v>50</v>
      </c>
      <c r="C96" s="7" t="s">
        <v>43</v>
      </c>
    </row>
    <row r="97" spans="1:3" s="22" customFormat="1" ht="15" customHeight="1" x14ac:dyDescent="0.3">
      <c r="A97" s="25"/>
      <c r="B97" s="10" t="s">
        <v>69</v>
      </c>
      <c r="C97" s="7" t="s">
        <v>70</v>
      </c>
    </row>
    <row r="98" spans="1:3" s="22" customFormat="1" ht="15" customHeight="1" x14ac:dyDescent="0.3">
      <c r="A98" s="25"/>
      <c r="B98" s="10" t="s">
        <v>11</v>
      </c>
      <c r="C98" s="7">
        <v>200</v>
      </c>
    </row>
    <row r="99" spans="1:3" s="3" customFormat="1" ht="15" customHeight="1" x14ac:dyDescent="0.3">
      <c r="A99" s="25"/>
      <c r="B99" s="10" t="s">
        <v>12</v>
      </c>
      <c r="C99" s="15">
        <v>200</v>
      </c>
    </row>
    <row r="100" spans="1:3" s="3" customFormat="1" ht="15" customHeight="1" x14ac:dyDescent="0.3">
      <c r="A100" s="25"/>
      <c r="B100" s="10" t="s">
        <v>44</v>
      </c>
      <c r="C100" s="15">
        <v>50</v>
      </c>
    </row>
    <row r="101" spans="1:3" s="3" customFormat="1" ht="15" customHeight="1" x14ac:dyDescent="0.3">
      <c r="A101" s="25"/>
      <c r="B101" s="10"/>
      <c r="C101" s="15"/>
    </row>
    <row r="102" spans="1:3" s="4" customFormat="1" ht="15" customHeight="1" x14ac:dyDescent="0.3">
      <c r="A102" s="14"/>
      <c r="B102" s="11" t="s">
        <v>7</v>
      </c>
      <c r="C102" s="14">
        <f>260+100+200+200+50</f>
        <v>810</v>
      </c>
    </row>
    <row r="103" spans="1:3" s="3" customFormat="1" ht="15" customHeight="1" x14ac:dyDescent="0.3">
      <c r="A103" s="25" t="s">
        <v>13</v>
      </c>
      <c r="B103" s="10" t="s">
        <v>45</v>
      </c>
      <c r="C103" s="15">
        <v>200</v>
      </c>
    </row>
    <row r="104" spans="1:3" s="3" customFormat="1" ht="15" customHeight="1" x14ac:dyDescent="0.3">
      <c r="A104" s="25"/>
      <c r="B104" s="10" t="s">
        <v>63</v>
      </c>
      <c r="C104" s="15">
        <v>100</v>
      </c>
    </row>
    <row r="105" spans="1:3" s="3" customFormat="1" x14ac:dyDescent="0.3">
      <c r="A105" s="25"/>
      <c r="B105" s="10" t="s">
        <v>48</v>
      </c>
      <c r="C105" s="15">
        <v>100</v>
      </c>
    </row>
    <row r="106" spans="1:3" s="3" customFormat="1" x14ac:dyDescent="0.3">
      <c r="A106" s="14"/>
      <c r="B106" s="11" t="s">
        <v>14</v>
      </c>
      <c r="C106" s="14">
        <f>C103+C105+C104</f>
        <v>400</v>
      </c>
    </row>
    <row r="107" spans="1:3" s="3" customFormat="1" ht="15.75" customHeight="1" x14ac:dyDescent="0.3">
      <c r="A107" s="25" t="s">
        <v>23</v>
      </c>
      <c r="B107" s="25"/>
      <c r="C107" s="14">
        <f>C106+C102+C95</f>
        <v>1760</v>
      </c>
    </row>
    <row r="110" spans="1:3" x14ac:dyDescent="0.3">
      <c r="A110" s="28" t="s">
        <v>33</v>
      </c>
      <c r="B110" s="28"/>
      <c r="C110" s="28"/>
    </row>
    <row r="111" spans="1:3" x14ac:dyDescent="0.3">
      <c r="A111" s="24"/>
      <c r="B111" s="29" t="s">
        <v>81</v>
      </c>
      <c r="C111" s="29"/>
    </row>
    <row r="113" spans="1:3" s="3" customFormat="1" ht="25.2" customHeight="1" x14ac:dyDescent="0.3">
      <c r="A113" s="15" t="s">
        <v>0</v>
      </c>
      <c r="B113" s="7" t="s">
        <v>1</v>
      </c>
      <c r="C113" s="15" t="s">
        <v>2</v>
      </c>
    </row>
    <row r="114" spans="1:3" s="3" customFormat="1" ht="18.75" customHeight="1" x14ac:dyDescent="0.3">
      <c r="A114" s="15"/>
      <c r="B114" s="10"/>
      <c r="C114" s="15"/>
    </row>
    <row r="115" spans="1:3" s="3" customFormat="1" ht="15.75" customHeight="1" x14ac:dyDescent="0.3">
      <c r="A115" s="25" t="s">
        <v>34</v>
      </c>
      <c r="B115" s="25"/>
      <c r="C115" s="15"/>
    </row>
    <row r="116" spans="1:3" s="3" customFormat="1" ht="15" customHeight="1" x14ac:dyDescent="0.3">
      <c r="A116" s="25" t="s">
        <v>4</v>
      </c>
      <c r="B116" s="10" t="s">
        <v>26</v>
      </c>
      <c r="C116" s="15">
        <v>200</v>
      </c>
    </row>
    <row r="117" spans="1:3" s="3" customFormat="1" ht="15" customHeight="1" x14ac:dyDescent="0.3">
      <c r="A117" s="25"/>
      <c r="B117" s="10" t="s">
        <v>16</v>
      </c>
      <c r="C117" s="15">
        <v>100</v>
      </c>
    </row>
    <row r="118" spans="1:3" s="3" customFormat="1" ht="15" customHeight="1" x14ac:dyDescent="0.3">
      <c r="A118" s="25"/>
      <c r="B118" s="10" t="s">
        <v>9</v>
      </c>
      <c r="C118" s="15">
        <v>60</v>
      </c>
    </row>
    <row r="119" spans="1:3" s="3" customFormat="1" ht="15" customHeight="1" x14ac:dyDescent="0.3">
      <c r="A119" s="25"/>
      <c r="B119" s="10" t="s">
        <v>41</v>
      </c>
      <c r="C119" s="15">
        <v>200</v>
      </c>
    </row>
    <row r="120" spans="1:3" s="3" customFormat="1" ht="15" customHeight="1" x14ac:dyDescent="0.3">
      <c r="A120" s="25"/>
      <c r="B120" s="10"/>
      <c r="C120" s="15"/>
    </row>
    <row r="121" spans="1:3" s="4" customFormat="1" ht="15" customHeight="1" x14ac:dyDescent="0.3">
      <c r="A121" s="14"/>
      <c r="B121" s="11" t="s">
        <v>6</v>
      </c>
      <c r="C121" s="14">
        <f>SUM(C116:C120)</f>
        <v>560</v>
      </c>
    </row>
    <row r="122" spans="1:3" s="3" customFormat="1" x14ac:dyDescent="0.3">
      <c r="A122" s="25" t="s">
        <v>5</v>
      </c>
      <c r="B122" s="10" t="s">
        <v>51</v>
      </c>
      <c r="C122" s="15">
        <v>250</v>
      </c>
    </row>
    <row r="123" spans="1:3" s="3" customFormat="1" ht="15" customHeight="1" x14ac:dyDescent="0.3">
      <c r="A123" s="25"/>
      <c r="B123" s="10" t="s">
        <v>76</v>
      </c>
      <c r="C123" s="15" t="s">
        <v>68</v>
      </c>
    </row>
    <row r="124" spans="1:3" s="3" customFormat="1" ht="15" customHeight="1" x14ac:dyDescent="0.3">
      <c r="A124" s="25"/>
      <c r="B124" s="10" t="s">
        <v>22</v>
      </c>
      <c r="C124" s="15">
        <v>200</v>
      </c>
    </row>
    <row r="125" spans="1:3" s="3" customFormat="1" ht="15" customHeight="1" x14ac:dyDescent="0.3">
      <c r="A125" s="25"/>
      <c r="B125" s="10" t="s">
        <v>44</v>
      </c>
      <c r="C125" s="15">
        <v>50</v>
      </c>
    </row>
    <row r="126" spans="1:3" s="3" customFormat="1" ht="15" customHeight="1" x14ac:dyDescent="0.3">
      <c r="A126" s="25"/>
      <c r="B126" s="10"/>
      <c r="C126" s="15"/>
    </row>
    <row r="127" spans="1:3" s="4" customFormat="1" ht="15" customHeight="1" x14ac:dyDescent="0.3">
      <c r="A127" s="14"/>
      <c r="B127" s="11" t="s">
        <v>7</v>
      </c>
      <c r="C127" s="14">
        <f>250+200+50+60+200+50</f>
        <v>810</v>
      </c>
    </row>
    <row r="128" spans="1:3" s="3" customFormat="1" ht="15" customHeight="1" x14ac:dyDescent="0.3">
      <c r="A128" s="25" t="s">
        <v>13</v>
      </c>
      <c r="B128" s="10" t="s">
        <v>45</v>
      </c>
      <c r="C128" s="15">
        <v>200</v>
      </c>
    </row>
    <row r="129" spans="1:3" s="3" customFormat="1" ht="15" customHeight="1" x14ac:dyDescent="0.3">
      <c r="A129" s="25"/>
      <c r="B129" s="10" t="s">
        <v>64</v>
      </c>
      <c r="C129" s="15">
        <v>100</v>
      </c>
    </row>
    <row r="130" spans="1:3" s="3" customFormat="1" x14ac:dyDescent="0.3">
      <c r="A130" s="25"/>
      <c r="B130" s="10" t="s">
        <v>46</v>
      </c>
      <c r="C130" s="15">
        <v>50</v>
      </c>
    </row>
    <row r="131" spans="1:3" s="3" customFormat="1" x14ac:dyDescent="0.3">
      <c r="A131" s="14"/>
      <c r="B131" s="11" t="s">
        <v>14</v>
      </c>
      <c r="C131" s="14">
        <f>C128+C130+C129</f>
        <v>350</v>
      </c>
    </row>
    <row r="132" spans="1:3" s="3" customFormat="1" ht="15.75" customHeight="1" x14ac:dyDescent="0.3">
      <c r="A132" s="25" t="s">
        <v>23</v>
      </c>
      <c r="B132" s="25"/>
      <c r="C132" s="14">
        <f>C131+C127+C121</f>
        <v>1720</v>
      </c>
    </row>
    <row r="135" spans="1:3" x14ac:dyDescent="0.3">
      <c r="A135" s="28" t="s">
        <v>33</v>
      </c>
      <c r="B135" s="28"/>
      <c r="C135" s="28"/>
    </row>
    <row r="136" spans="1:3" x14ac:dyDescent="0.3">
      <c r="A136" s="24"/>
      <c r="B136" s="29" t="s">
        <v>81</v>
      </c>
      <c r="C136" s="29"/>
    </row>
    <row r="138" spans="1:3" s="3" customFormat="1" ht="25.2" customHeight="1" x14ac:dyDescent="0.3">
      <c r="A138" s="15" t="s">
        <v>0</v>
      </c>
      <c r="B138" s="7" t="s">
        <v>1</v>
      </c>
      <c r="C138" s="15" t="s">
        <v>2</v>
      </c>
    </row>
    <row r="139" spans="1:3" s="3" customFormat="1" ht="18.75" customHeight="1" x14ac:dyDescent="0.3">
      <c r="A139" s="15"/>
      <c r="B139" s="10"/>
      <c r="C139" s="15"/>
    </row>
    <row r="140" spans="1:3" s="3" customFormat="1" ht="15.75" customHeight="1" x14ac:dyDescent="0.3">
      <c r="A140" s="25" t="s">
        <v>35</v>
      </c>
      <c r="B140" s="25"/>
      <c r="C140" s="15"/>
    </row>
    <row r="141" spans="1:3" s="22" customFormat="1" ht="15" customHeight="1" x14ac:dyDescent="0.3">
      <c r="A141" s="26" t="s">
        <v>4</v>
      </c>
      <c r="B141" s="10" t="s">
        <v>71</v>
      </c>
      <c r="C141" s="7" t="s">
        <v>77</v>
      </c>
    </row>
    <row r="142" spans="1:3" s="22" customFormat="1" ht="15" customHeight="1" x14ac:dyDescent="0.3">
      <c r="A142" s="27"/>
      <c r="B142" s="10" t="s">
        <v>53</v>
      </c>
      <c r="C142" s="7">
        <v>60</v>
      </c>
    </row>
    <row r="143" spans="1:3" s="22" customFormat="1" ht="15" customHeight="1" x14ac:dyDescent="0.3">
      <c r="A143" s="27"/>
      <c r="B143" s="10" t="s">
        <v>54</v>
      </c>
      <c r="C143" s="7" t="s">
        <v>55</v>
      </c>
    </row>
    <row r="144" spans="1:3" s="22" customFormat="1" ht="15" customHeight="1" x14ac:dyDescent="0.3">
      <c r="A144" s="27"/>
      <c r="B144" s="10" t="s">
        <v>78</v>
      </c>
      <c r="C144" s="7" t="s">
        <v>73</v>
      </c>
    </row>
    <row r="145" spans="1:3" s="4" customFormat="1" ht="15" customHeight="1" x14ac:dyDescent="0.3">
      <c r="A145" s="14"/>
      <c r="B145" s="11" t="s">
        <v>6</v>
      </c>
      <c r="C145" s="14">
        <f>135+50+60+205+70+30</f>
        <v>550</v>
      </c>
    </row>
    <row r="146" spans="1:3" s="3" customFormat="1" x14ac:dyDescent="0.3">
      <c r="A146" s="25" t="s">
        <v>5</v>
      </c>
      <c r="B146" s="10" t="s">
        <v>29</v>
      </c>
      <c r="C146" s="15">
        <v>250</v>
      </c>
    </row>
    <row r="147" spans="1:3" s="3" customFormat="1" ht="15" customHeight="1" x14ac:dyDescent="0.3">
      <c r="A147" s="25"/>
      <c r="B147" s="10" t="s">
        <v>21</v>
      </c>
      <c r="C147" s="15" t="s">
        <v>52</v>
      </c>
    </row>
    <row r="148" spans="1:3" s="3" customFormat="1" ht="15" customHeight="1" x14ac:dyDescent="0.3">
      <c r="A148" s="25"/>
      <c r="B148" s="10" t="s">
        <v>15</v>
      </c>
      <c r="C148" s="15">
        <v>200</v>
      </c>
    </row>
    <row r="149" spans="1:3" s="3" customFormat="1" ht="15" customHeight="1" x14ac:dyDescent="0.3">
      <c r="A149" s="25"/>
      <c r="B149" s="10" t="s">
        <v>12</v>
      </c>
      <c r="C149" s="15">
        <v>200</v>
      </c>
    </row>
    <row r="150" spans="1:3" s="3" customFormat="1" ht="15" customHeight="1" x14ac:dyDescent="0.3">
      <c r="A150" s="25"/>
      <c r="B150" s="10" t="s">
        <v>44</v>
      </c>
      <c r="C150" s="15">
        <v>50</v>
      </c>
    </row>
    <row r="151" spans="1:3" s="3" customFormat="1" ht="15" customHeight="1" x14ac:dyDescent="0.3">
      <c r="A151" s="25"/>
      <c r="B151" s="10"/>
      <c r="C151" s="15"/>
    </row>
    <row r="152" spans="1:3" s="4" customFormat="1" ht="15" customHeight="1" x14ac:dyDescent="0.3">
      <c r="A152" s="14"/>
      <c r="B152" s="11" t="s">
        <v>7</v>
      </c>
      <c r="C152" s="14">
        <f>C150+C149+C148+C146+100</f>
        <v>800</v>
      </c>
    </row>
    <row r="153" spans="1:3" s="3" customFormat="1" ht="15" customHeight="1" x14ac:dyDescent="0.3">
      <c r="A153" s="25" t="s">
        <v>13</v>
      </c>
      <c r="B153" s="10" t="s">
        <v>45</v>
      </c>
      <c r="C153" s="15">
        <v>200</v>
      </c>
    </row>
    <row r="154" spans="1:3" s="3" customFormat="1" ht="15" customHeight="1" x14ac:dyDescent="0.3">
      <c r="A154" s="25"/>
      <c r="B154" s="10" t="s">
        <v>65</v>
      </c>
      <c r="C154" s="15">
        <v>100</v>
      </c>
    </row>
    <row r="155" spans="1:3" s="3" customFormat="1" x14ac:dyDescent="0.3">
      <c r="A155" s="25"/>
      <c r="B155" s="10" t="s">
        <v>48</v>
      </c>
      <c r="C155" s="15">
        <v>100</v>
      </c>
    </row>
    <row r="156" spans="1:3" s="3" customFormat="1" x14ac:dyDescent="0.3">
      <c r="A156" s="14"/>
      <c r="B156" s="11" t="s">
        <v>14</v>
      </c>
      <c r="C156" s="14">
        <f>C153+C155+C154</f>
        <v>400</v>
      </c>
    </row>
    <row r="157" spans="1:3" s="3" customFormat="1" ht="15.75" customHeight="1" x14ac:dyDescent="0.3">
      <c r="A157" s="25" t="s">
        <v>23</v>
      </c>
      <c r="B157" s="25"/>
      <c r="C157" s="14">
        <f>C156+C152+C145</f>
        <v>1750</v>
      </c>
    </row>
    <row r="160" spans="1:3" x14ac:dyDescent="0.3">
      <c r="A160" s="28" t="s">
        <v>33</v>
      </c>
      <c r="B160" s="28"/>
      <c r="C160" s="28"/>
    </row>
    <row r="161" spans="1:3" x14ac:dyDescent="0.3">
      <c r="A161" s="24"/>
      <c r="B161" s="29" t="s">
        <v>81</v>
      </c>
      <c r="C161" s="29"/>
    </row>
    <row r="163" spans="1:3" s="3" customFormat="1" ht="25.2" customHeight="1" x14ac:dyDescent="0.3">
      <c r="A163" s="15" t="s">
        <v>0</v>
      </c>
      <c r="B163" s="7" t="s">
        <v>1</v>
      </c>
      <c r="C163" s="15" t="s">
        <v>2</v>
      </c>
    </row>
    <row r="164" spans="1:3" s="3" customFormat="1" ht="18.75" customHeight="1" x14ac:dyDescent="0.3">
      <c r="A164" s="15"/>
      <c r="B164" s="10"/>
      <c r="C164" s="15"/>
    </row>
    <row r="165" spans="1:3" s="3" customFormat="1" ht="15.75" customHeight="1" x14ac:dyDescent="0.3">
      <c r="A165" s="25" t="s">
        <v>36</v>
      </c>
      <c r="B165" s="25"/>
      <c r="C165" s="15"/>
    </row>
    <row r="166" spans="1:3" s="3" customFormat="1" ht="15" customHeight="1" x14ac:dyDescent="0.3">
      <c r="A166" s="25" t="s">
        <v>4</v>
      </c>
      <c r="B166" s="10" t="s">
        <v>56</v>
      </c>
      <c r="C166" s="15">
        <v>100</v>
      </c>
    </row>
    <row r="167" spans="1:3" s="3" customFormat="1" ht="15" customHeight="1" x14ac:dyDescent="0.3">
      <c r="A167" s="25"/>
      <c r="B167" s="10" t="s">
        <v>26</v>
      </c>
      <c r="C167" s="15">
        <v>200</v>
      </c>
    </row>
    <row r="168" spans="1:3" s="3" customFormat="1" ht="15" customHeight="1" x14ac:dyDescent="0.3">
      <c r="A168" s="25"/>
      <c r="B168" s="10" t="s">
        <v>41</v>
      </c>
      <c r="C168" s="15">
        <v>200</v>
      </c>
    </row>
    <row r="169" spans="1:3" s="3" customFormat="1" ht="15" customHeight="1" x14ac:dyDescent="0.3">
      <c r="A169" s="25"/>
      <c r="B169" s="10" t="s">
        <v>46</v>
      </c>
      <c r="C169" s="15">
        <v>50</v>
      </c>
    </row>
    <row r="170" spans="1:3" s="3" customFormat="1" ht="15" customHeight="1" x14ac:dyDescent="0.3">
      <c r="A170" s="25"/>
      <c r="B170" s="10"/>
      <c r="C170" s="15"/>
    </row>
    <row r="171" spans="1:3" s="4" customFormat="1" ht="15" customHeight="1" x14ac:dyDescent="0.3">
      <c r="A171" s="14"/>
      <c r="B171" s="11" t="s">
        <v>6</v>
      </c>
      <c r="C171" s="14">
        <f>SUM(C166:C170)</f>
        <v>550</v>
      </c>
    </row>
    <row r="172" spans="1:3" s="3" customFormat="1" x14ac:dyDescent="0.3">
      <c r="A172" s="25" t="s">
        <v>5</v>
      </c>
      <c r="B172" s="10" t="s">
        <v>62</v>
      </c>
      <c r="C172" s="16" t="s">
        <v>43</v>
      </c>
    </row>
    <row r="173" spans="1:3" s="3" customFormat="1" ht="15" customHeight="1" x14ac:dyDescent="0.3">
      <c r="A173" s="25"/>
      <c r="B173" s="10" t="s">
        <v>74</v>
      </c>
      <c r="C173" s="15">
        <v>200</v>
      </c>
    </row>
    <row r="174" spans="1:3" s="3" customFormat="1" ht="15" customHeight="1" x14ac:dyDescent="0.3">
      <c r="A174" s="25"/>
      <c r="B174" s="10" t="s">
        <v>16</v>
      </c>
      <c r="C174" s="15">
        <v>100</v>
      </c>
    </row>
    <row r="175" spans="1:3" s="3" customFormat="1" ht="15" customHeight="1" x14ac:dyDescent="0.3">
      <c r="A175" s="25"/>
      <c r="B175" s="10" t="s">
        <v>59</v>
      </c>
      <c r="C175" s="15">
        <v>200</v>
      </c>
    </row>
    <row r="176" spans="1:3" s="3" customFormat="1" ht="15" customHeight="1" x14ac:dyDescent="0.3">
      <c r="A176" s="25"/>
      <c r="B176" s="10" t="s">
        <v>44</v>
      </c>
      <c r="C176" s="15">
        <v>50</v>
      </c>
    </row>
    <row r="177" spans="1:3" s="3" customFormat="1" ht="15" customHeight="1" x14ac:dyDescent="0.3">
      <c r="A177" s="25"/>
      <c r="B177" s="10"/>
      <c r="C177" s="15"/>
    </row>
    <row r="178" spans="1:3" s="4" customFormat="1" ht="15" customHeight="1" x14ac:dyDescent="0.3">
      <c r="A178" s="14"/>
      <c r="B178" s="11" t="s">
        <v>7</v>
      </c>
      <c r="C178" s="14">
        <f>C173+C174+C175+C176+260</f>
        <v>810</v>
      </c>
    </row>
    <row r="179" spans="1:3" s="3" customFormat="1" ht="15" customHeight="1" x14ac:dyDescent="0.3">
      <c r="A179" s="25" t="s">
        <v>13</v>
      </c>
      <c r="B179" s="10" t="s">
        <v>45</v>
      </c>
      <c r="C179" s="15">
        <v>200</v>
      </c>
    </row>
    <row r="180" spans="1:3" s="3" customFormat="1" ht="15" customHeight="1" x14ac:dyDescent="0.3">
      <c r="A180" s="25"/>
      <c r="B180" s="10" t="s">
        <v>63</v>
      </c>
      <c r="C180" s="15">
        <v>100</v>
      </c>
    </row>
    <row r="181" spans="1:3" s="3" customFormat="1" x14ac:dyDescent="0.3">
      <c r="A181" s="25"/>
      <c r="B181" s="10" t="s">
        <v>46</v>
      </c>
      <c r="C181" s="15">
        <v>50</v>
      </c>
    </row>
    <row r="182" spans="1:3" s="3" customFormat="1" x14ac:dyDescent="0.3">
      <c r="A182" s="14"/>
      <c r="B182" s="11" t="s">
        <v>14</v>
      </c>
      <c r="C182" s="14">
        <f>C179+C181+C180</f>
        <v>350</v>
      </c>
    </row>
    <row r="183" spans="1:3" s="3" customFormat="1" ht="15.75" customHeight="1" x14ac:dyDescent="0.3">
      <c r="A183" s="25" t="s">
        <v>23</v>
      </c>
      <c r="B183" s="25"/>
      <c r="C183" s="14">
        <f>C182+C178+C171</f>
        <v>1710</v>
      </c>
    </row>
    <row r="186" spans="1:3" x14ac:dyDescent="0.3">
      <c r="A186" s="28" t="s">
        <v>33</v>
      </c>
      <c r="B186" s="28"/>
      <c r="C186" s="28"/>
    </row>
    <row r="187" spans="1:3" x14ac:dyDescent="0.3">
      <c r="A187" s="24"/>
      <c r="B187" s="29" t="s">
        <v>81</v>
      </c>
      <c r="C187" s="29"/>
    </row>
    <row r="189" spans="1:3" s="3" customFormat="1" ht="25.2" customHeight="1" x14ac:dyDescent="0.3">
      <c r="A189" s="15" t="s">
        <v>0</v>
      </c>
      <c r="B189" s="7" t="s">
        <v>1</v>
      </c>
      <c r="C189" s="15" t="s">
        <v>2</v>
      </c>
    </row>
    <row r="190" spans="1:3" s="3" customFormat="1" ht="18.75" customHeight="1" x14ac:dyDescent="0.3">
      <c r="A190" s="15"/>
      <c r="B190" s="10"/>
      <c r="C190" s="15"/>
    </row>
    <row r="191" spans="1:3" s="3" customFormat="1" ht="15.75" customHeight="1" x14ac:dyDescent="0.3">
      <c r="A191" s="25" t="s">
        <v>31</v>
      </c>
      <c r="B191" s="25"/>
      <c r="C191" s="15"/>
    </row>
    <row r="192" spans="1:3" s="3" customFormat="1" ht="15" customHeight="1" x14ac:dyDescent="0.3">
      <c r="A192" s="25" t="s">
        <v>4</v>
      </c>
      <c r="B192" s="10" t="s">
        <v>25</v>
      </c>
      <c r="C192" s="15" t="s">
        <v>67</v>
      </c>
    </row>
    <row r="193" spans="1:3" s="3" customFormat="1" ht="15" customHeight="1" x14ac:dyDescent="0.3">
      <c r="A193" s="25"/>
      <c r="B193" s="10" t="s">
        <v>41</v>
      </c>
      <c r="C193" s="15">
        <v>200</v>
      </c>
    </row>
    <row r="194" spans="1:3" s="3" customFormat="1" ht="15" customHeight="1" x14ac:dyDescent="0.3">
      <c r="A194" s="25"/>
      <c r="B194" s="10" t="s">
        <v>8</v>
      </c>
      <c r="C194" s="15">
        <v>15</v>
      </c>
    </row>
    <row r="195" spans="1:3" s="3" customFormat="1" ht="15" customHeight="1" x14ac:dyDescent="0.3">
      <c r="A195" s="25"/>
      <c r="B195" s="10" t="s">
        <v>19</v>
      </c>
      <c r="C195" s="15">
        <v>15</v>
      </c>
    </row>
    <row r="196" spans="1:3" s="3" customFormat="1" ht="15" customHeight="1" x14ac:dyDescent="0.3">
      <c r="A196" s="25"/>
      <c r="B196" s="10" t="s">
        <v>9</v>
      </c>
      <c r="C196" s="15">
        <v>60</v>
      </c>
    </row>
    <row r="197" spans="1:3" s="3" customFormat="1" ht="15" customHeight="1" x14ac:dyDescent="0.3">
      <c r="A197" s="18"/>
      <c r="B197" s="10" t="s">
        <v>46</v>
      </c>
      <c r="C197" s="15">
        <v>50</v>
      </c>
    </row>
    <row r="198" spans="1:3" s="4" customFormat="1" ht="15" customHeight="1" x14ac:dyDescent="0.3">
      <c r="A198" s="14"/>
      <c r="B198" s="11" t="s">
        <v>6</v>
      </c>
      <c r="C198" s="14">
        <f>SUM(C245:C250)</f>
        <v>550</v>
      </c>
    </row>
    <row r="199" spans="1:3" s="3" customFormat="1" x14ac:dyDescent="0.3">
      <c r="A199" s="25" t="s">
        <v>5</v>
      </c>
      <c r="B199" s="23" t="s">
        <v>75</v>
      </c>
      <c r="C199" s="15">
        <v>250</v>
      </c>
    </row>
    <row r="200" spans="1:3" s="3" customFormat="1" ht="15" customHeight="1" x14ac:dyDescent="0.3">
      <c r="A200" s="25"/>
      <c r="B200" s="23" t="s">
        <v>20</v>
      </c>
      <c r="C200" s="21">
        <v>200</v>
      </c>
    </row>
    <row r="201" spans="1:3" s="3" customFormat="1" ht="15" customHeight="1" x14ac:dyDescent="0.3">
      <c r="A201" s="25"/>
      <c r="B201" s="23" t="s">
        <v>27</v>
      </c>
      <c r="C201" s="21">
        <v>100</v>
      </c>
    </row>
    <row r="202" spans="1:3" s="3" customFormat="1" ht="15" customHeight="1" x14ac:dyDescent="0.3">
      <c r="A202" s="25"/>
      <c r="B202" s="10" t="s">
        <v>12</v>
      </c>
      <c r="C202" s="15">
        <v>200</v>
      </c>
    </row>
    <row r="203" spans="1:3" s="3" customFormat="1" ht="15" customHeight="1" x14ac:dyDescent="0.3">
      <c r="A203" s="25"/>
      <c r="B203" s="10" t="s">
        <v>44</v>
      </c>
      <c r="C203" s="15">
        <v>50</v>
      </c>
    </row>
    <row r="204" spans="1:3" s="4" customFormat="1" ht="15" customHeight="1" x14ac:dyDescent="0.3">
      <c r="A204" s="14"/>
      <c r="B204" s="11" t="s">
        <v>7</v>
      </c>
      <c r="C204" s="20">
        <f>C203+C202+C201+C200+C199</f>
        <v>800</v>
      </c>
    </row>
    <row r="205" spans="1:3" s="3" customFormat="1" ht="15" customHeight="1" x14ac:dyDescent="0.3">
      <c r="A205" s="25" t="s">
        <v>13</v>
      </c>
      <c r="B205" s="10" t="s">
        <v>45</v>
      </c>
      <c r="C205" s="15">
        <v>200</v>
      </c>
    </row>
    <row r="206" spans="1:3" s="3" customFormat="1" ht="15" customHeight="1" x14ac:dyDescent="0.3">
      <c r="A206" s="25"/>
      <c r="B206" s="10" t="s">
        <v>64</v>
      </c>
      <c r="C206" s="15">
        <v>100</v>
      </c>
    </row>
    <row r="207" spans="1:3" s="3" customFormat="1" x14ac:dyDescent="0.3">
      <c r="A207" s="25"/>
      <c r="B207" s="10" t="s">
        <v>48</v>
      </c>
      <c r="C207" s="15">
        <v>100</v>
      </c>
    </row>
    <row r="208" spans="1:3" s="3" customFormat="1" x14ac:dyDescent="0.3">
      <c r="A208" s="14"/>
      <c r="B208" s="11" t="s">
        <v>14</v>
      </c>
      <c r="C208" s="14">
        <f>C205+C207+C206</f>
        <v>400</v>
      </c>
    </row>
    <row r="209" spans="1:3" s="3" customFormat="1" ht="15.75" customHeight="1" x14ac:dyDescent="0.3">
      <c r="A209" s="25" t="s">
        <v>23</v>
      </c>
      <c r="B209" s="25"/>
      <c r="C209" s="14">
        <f>C208+C204+C198</f>
        <v>1750</v>
      </c>
    </row>
    <row r="210" spans="1:3" s="3" customFormat="1" ht="15.75" customHeight="1" x14ac:dyDescent="0.3">
      <c r="A210" s="31"/>
      <c r="B210" s="31"/>
      <c r="C210" s="31"/>
    </row>
    <row r="213" spans="1:3" x14ac:dyDescent="0.3">
      <c r="A213" s="28" t="s">
        <v>33</v>
      </c>
      <c r="B213" s="28"/>
      <c r="C213" s="28"/>
    </row>
    <row r="214" spans="1:3" x14ac:dyDescent="0.3">
      <c r="A214" s="24"/>
      <c r="B214" s="29" t="s">
        <v>81</v>
      </c>
      <c r="C214" s="29"/>
    </row>
    <row r="216" spans="1:3" s="3" customFormat="1" ht="25.2" customHeight="1" x14ac:dyDescent="0.3">
      <c r="A216" s="15" t="s">
        <v>0</v>
      </c>
      <c r="B216" s="7" t="s">
        <v>1</v>
      </c>
      <c r="C216" s="15" t="s">
        <v>2</v>
      </c>
    </row>
    <row r="217" spans="1:3" s="3" customFormat="1" ht="18.75" customHeight="1" x14ac:dyDescent="0.3">
      <c r="A217" s="15"/>
      <c r="B217" s="10"/>
      <c r="C217" s="15"/>
    </row>
    <row r="218" spans="1:3" s="3" customFormat="1" ht="15.75" customHeight="1" x14ac:dyDescent="0.3">
      <c r="A218" s="25" t="s">
        <v>37</v>
      </c>
      <c r="B218" s="25"/>
      <c r="C218" s="15"/>
    </row>
    <row r="219" spans="1:3" s="3" customFormat="1" ht="15" customHeight="1" x14ac:dyDescent="0.3">
      <c r="A219" s="25" t="s">
        <v>4</v>
      </c>
      <c r="B219" s="10" t="s">
        <v>32</v>
      </c>
      <c r="C219" s="15" t="s">
        <v>66</v>
      </c>
    </row>
    <row r="220" spans="1:3" s="3" customFormat="1" ht="15" customHeight="1" x14ac:dyDescent="0.3">
      <c r="A220" s="25"/>
      <c r="B220" s="10" t="s">
        <v>48</v>
      </c>
      <c r="C220" s="15">
        <v>100</v>
      </c>
    </row>
    <row r="221" spans="1:3" s="3" customFormat="1" ht="15" customHeight="1" x14ac:dyDescent="0.3">
      <c r="A221" s="25"/>
      <c r="B221" s="10" t="s">
        <v>41</v>
      </c>
      <c r="C221" s="15">
        <v>200</v>
      </c>
    </row>
    <row r="222" spans="1:3" s="3" customFormat="1" ht="15" customHeight="1" x14ac:dyDescent="0.3">
      <c r="A222" s="25"/>
      <c r="B222" s="10" t="s">
        <v>9</v>
      </c>
      <c r="C222" s="15">
        <v>60</v>
      </c>
    </row>
    <row r="223" spans="1:3" s="3" customFormat="1" ht="15" customHeight="1" x14ac:dyDescent="0.3">
      <c r="A223" s="25"/>
      <c r="B223" s="10"/>
      <c r="C223" s="15"/>
    </row>
    <row r="224" spans="1:3" s="4" customFormat="1" ht="15" customHeight="1" x14ac:dyDescent="0.3">
      <c r="A224" s="14"/>
      <c r="B224" s="11" t="s">
        <v>6</v>
      </c>
      <c r="C224" s="14">
        <f>150+30+C220+C221+C222+10</f>
        <v>550</v>
      </c>
    </row>
    <row r="225" spans="1:3" s="3" customFormat="1" x14ac:dyDescent="0.3">
      <c r="A225" s="25" t="s">
        <v>5</v>
      </c>
      <c r="B225" s="10" t="s">
        <v>50</v>
      </c>
      <c r="C225" s="15" t="s">
        <v>43</v>
      </c>
    </row>
    <row r="226" spans="1:3" s="3" customFormat="1" ht="15" customHeight="1" x14ac:dyDescent="0.3">
      <c r="A226" s="25"/>
      <c r="B226" s="10" t="s">
        <v>21</v>
      </c>
      <c r="C226" s="15" t="s">
        <v>52</v>
      </c>
    </row>
    <row r="227" spans="1:3" s="3" customFormat="1" ht="15" customHeight="1" x14ac:dyDescent="0.3">
      <c r="A227" s="25"/>
      <c r="B227" s="10" t="s">
        <v>11</v>
      </c>
      <c r="C227" s="15">
        <v>200</v>
      </c>
    </row>
    <row r="228" spans="1:3" s="3" customFormat="1" ht="15" customHeight="1" x14ac:dyDescent="0.3">
      <c r="A228" s="25"/>
      <c r="B228" s="10" t="s">
        <v>22</v>
      </c>
      <c r="C228" s="15">
        <v>200</v>
      </c>
    </row>
    <row r="229" spans="1:3" s="3" customFormat="1" ht="15" customHeight="1" x14ac:dyDescent="0.3">
      <c r="A229" s="25"/>
      <c r="B229" s="10" t="s">
        <v>44</v>
      </c>
      <c r="C229" s="15">
        <v>50</v>
      </c>
    </row>
    <row r="230" spans="1:3" s="3" customFormat="1" ht="15" customHeight="1" x14ac:dyDescent="0.3">
      <c r="A230" s="25"/>
      <c r="B230" s="10"/>
      <c r="C230" s="15"/>
    </row>
    <row r="231" spans="1:3" s="4" customFormat="1" ht="15" customHeight="1" x14ac:dyDescent="0.3">
      <c r="A231" s="14"/>
      <c r="B231" s="11" t="s">
        <v>7</v>
      </c>
      <c r="C231" s="14">
        <f>260+100+400+50</f>
        <v>810</v>
      </c>
    </row>
    <row r="232" spans="1:3" s="3" customFormat="1" ht="15" customHeight="1" x14ac:dyDescent="0.3">
      <c r="A232" s="25" t="s">
        <v>13</v>
      </c>
      <c r="B232" s="10" t="s">
        <v>45</v>
      </c>
      <c r="C232" s="15">
        <v>200</v>
      </c>
    </row>
    <row r="233" spans="1:3" s="3" customFormat="1" ht="15" customHeight="1" x14ac:dyDescent="0.3">
      <c r="A233" s="25"/>
      <c r="B233" s="10" t="s">
        <v>65</v>
      </c>
      <c r="C233" s="15">
        <v>100</v>
      </c>
    </row>
    <row r="234" spans="1:3" s="3" customFormat="1" x14ac:dyDescent="0.3">
      <c r="A234" s="25"/>
      <c r="B234" s="10" t="s">
        <v>46</v>
      </c>
      <c r="C234" s="15">
        <v>50</v>
      </c>
    </row>
    <row r="235" spans="1:3" s="3" customFormat="1" x14ac:dyDescent="0.3">
      <c r="A235" s="14"/>
      <c r="B235" s="11" t="s">
        <v>14</v>
      </c>
      <c r="C235" s="14">
        <f>C232+C234+C233</f>
        <v>350</v>
      </c>
    </row>
    <row r="236" spans="1:3" s="3" customFormat="1" ht="15.75" customHeight="1" x14ac:dyDescent="0.3">
      <c r="A236" s="25" t="s">
        <v>23</v>
      </c>
      <c r="B236" s="25"/>
      <c r="C236" s="14">
        <f>C235+C231+C224</f>
        <v>1710</v>
      </c>
    </row>
    <row r="239" spans="1:3" x14ac:dyDescent="0.3">
      <c r="A239" s="28" t="s">
        <v>33</v>
      </c>
      <c r="B239" s="28"/>
      <c r="C239" s="28"/>
    </row>
    <row r="240" spans="1:3" x14ac:dyDescent="0.3">
      <c r="A240" s="24"/>
      <c r="B240" s="29" t="s">
        <v>81</v>
      </c>
      <c r="C240" s="29"/>
    </row>
    <row r="242" spans="1:3" s="3" customFormat="1" ht="25.2" customHeight="1" x14ac:dyDescent="0.3">
      <c r="A242" s="15" t="s">
        <v>0</v>
      </c>
      <c r="B242" s="7" t="s">
        <v>1</v>
      </c>
      <c r="C242" s="15" t="s">
        <v>2</v>
      </c>
    </row>
    <row r="243" spans="1:3" s="3" customFormat="1" ht="18.75" customHeight="1" x14ac:dyDescent="0.3">
      <c r="A243" s="15"/>
      <c r="B243" s="10"/>
      <c r="C243" s="15"/>
    </row>
    <row r="244" spans="1:3" s="3" customFormat="1" ht="15.75" customHeight="1" x14ac:dyDescent="0.3">
      <c r="A244" s="25" t="s">
        <v>38</v>
      </c>
      <c r="B244" s="25"/>
      <c r="C244" s="15"/>
    </row>
    <row r="245" spans="1:3" s="3" customFormat="1" ht="15" customHeight="1" x14ac:dyDescent="0.3">
      <c r="A245" s="25" t="s">
        <v>4</v>
      </c>
      <c r="B245" s="10" t="s">
        <v>57</v>
      </c>
      <c r="C245" s="15">
        <v>250</v>
      </c>
    </row>
    <row r="246" spans="1:3" s="3" customFormat="1" ht="15" customHeight="1" x14ac:dyDescent="0.3">
      <c r="A246" s="25"/>
      <c r="B246" s="10" t="s">
        <v>9</v>
      </c>
      <c r="C246" s="15">
        <v>60</v>
      </c>
    </row>
    <row r="247" spans="1:3" s="3" customFormat="1" ht="15" customHeight="1" x14ac:dyDescent="0.3">
      <c r="A247" s="25"/>
      <c r="B247" s="10" t="s">
        <v>19</v>
      </c>
      <c r="C247" s="15">
        <v>15</v>
      </c>
    </row>
    <row r="248" spans="1:3" s="3" customFormat="1" ht="15" customHeight="1" x14ac:dyDescent="0.3">
      <c r="A248" s="25"/>
      <c r="B248" s="10" t="s">
        <v>8</v>
      </c>
      <c r="C248" s="15">
        <v>15</v>
      </c>
    </row>
    <row r="249" spans="1:3" s="3" customFormat="1" ht="15" customHeight="1" x14ac:dyDescent="0.3">
      <c r="A249" s="25"/>
      <c r="B249" s="10" t="s">
        <v>10</v>
      </c>
      <c r="C249" s="15">
        <v>200</v>
      </c>
    </row>
    <row r="250" spans="1:3" s="3" customFormat="1" ht="15" customHeight="1" x14ac:dyDescent="0.3">
      <c r="A250" s="25"/>
      <c r="B250" s="10" t="s">
        <v>46</v>
      </c>
      <c r="C250" s="19">
        <v>10</v>
      </c>
    </row>
    <row r="251" spans="1:3" s="3" customFormat="1" ht="15" customHeight="1" x14ac:dyDescent="0.3">
      <c r="A251" s="25"/>
      <c r="B251" s="10"/>
      <c r="C251" s="15"/>
    </row>
    <row r="252" spans="1:3" s="4" customFormat="1" ht="15" customHeight="1" x14ac:dyDescent="0.3">
      <c r="A252" s="14"/>
      <c r="B252" s="11" t="s">
        <v>6</v>
      </c>
      <c r="C252" s="14">
        <f>C193+C194+C195+C196+C197+150+30+30</f>
        <v>550</v>
      </c>
    </row>
    <row r="253" spans="1:3" s="3" customFormat="1" x14ac:dyDescent="0.3">
      <c r="A253" s="25" t="s">
        <v>5</v>
      </c>
      <c r="B253" s="10" t="s">
        <v>47</v>
      </c>
      <c r="C253" s="15" t="s">
        <v>43</v>
      </c>
    </row>
    <row r="254" spans="1:3" s="3" customFormat="1" ht="15" customHeight="1" x14ac:dyDescent="0.3">
      <c r="A254" s="25"/>
      <c r="B254" s="10" t="s">
        <v>79</v>
      </c>
      <c r="C254" s="15" t="s">
        <v>68</v>
      </c>
    </row>
    <row r="255" spans="1:3" s="3" customFormat="1" ht="15" customHeight="1" x14ac:dyDescent="0.3">
      <c r="A255" s="25"/>
      <c r="B255" s="10" t="s">
        <v>44</v>
      </c>
      <c r="C255" s="15">
        <v>50</v>
      </c>
    </row>
    <row r="256" spans="1:3" s="3" customFormat="1" ht="15" customHeight="1" x14ac:dyDescent="0.3">
      <c r="A256" s="25"/>
      <c r="B256" s="10" t="s">
        <v>12</v>
      </c>
      <c r="C256" s="15">
        <v>200</v>
      </c>
    </row>
    <row r="257" spans="1:3" s="3" customFormat="1" ht="15" customHeight="1" x14ac:dyDescent="0.3">
      <c r="A257" s="25"/>
      <c r="B257" s="10"/>
      <c r="C257" s="15"/>
    </row>
    <row r="258" spans="1:3" s="4" customFormat="1" ht="15" customHeight="1" x14ac:dyDescent="0.3">
      <c r="A258" s="14"/>
      <c r="B258" s="11" t="s">
        <v>7</v>
      </c>
      <c r="C258" s="14">
        <f>C256+C255+250+60+250+10</f>
        <v>820</v>
      </c>
    </row>
    <row r="259" spans="1:3" s="3" customFormat="1" ht="15" customHeight="1" x14ac:dyDescent="0.3">
      <c r="A259" s="25" t="s">
        <v>13</v>
      </c>
      <c r="B259" s="10" t="s">
        <v>45</v>
      </c>
      <c r="C259" s="15">
        <v>200</v>
      </c>
    </row>
    <row r="260" spans="1:3" s="3" customFormat="1" ht="15" customHeight="1" x14ac:dyDescent="0.3">
      <c r="A260" s="25"/>
      <c r="B260" s="10" t="s">
        <v>63</v>
      </c>
      <c r="C260" s="15">
        <v>100</v>
      </c>
    </row>
    <row r="261" spans="1:3" s="3" customFormat="1" x14ac:dyDescent="0.3">
      <c r="A261" s="25"/>
      <c r="B261" s="10" t="s">
        <v>48</v>
      </c>
      <c r="C261" s="15">
        <v>100</v>
      </c>
    </row>
    <row r="262" spans="1:3" s="3" customFormat="1" x14ac:dyDescent="0.3">
      <c r="A262" s="14"/>
      <c r="B262" s="11" t="s">
        <v>14</v>
      </c>
      <c r="C262" s="14">
        <f>C259+C261+C260</f>
        <v>400</v>
      </c>
    </row>
    <row r="263" spans="1:3" s="3" customFormat="1" ht="15.75" customHeight="1" x14ac:dyDescent="0.3">
      <c r="A263" s="25" t="s">
        <v>23</v>
      </c>
      <c r="B263" s="25"/>
      <c r="C263" s="14">
        <f>C262+C258+C252</f>
        <v>1770</v>
      </c>
    </row>
    <row r="266" spans="1:3" x14ac:dyDescent="0.3">
      <c r="A266" s="28" t="s">
        <v>33</v>
      </c>
      <c r="B266" s="28"/>
      <c r="C266" s="28"/>
    </row>
    <row r="267" spans="1:3" x14ac:dyDescent="0.3">
      <c r="A267" s="24"/>
      <c r="B267" s="29" t="s">
        <v>81</v>
      </c>
      <c r="C267" s="29"/>
    </row>
    <row r="269" spans="1:3" s="3" customFormat="1" ht="25.2" customHeight="1" x14ac:dyDescent="0.3">
      <c r="A269" s="15" t="s">
        <v>0</v>
      </c>
      <c r="B269" s="7" t="s">
        <v>1</v>
      </c>
      <c r="C269" s="15" t="s">
        <v>2</v>
      </c>
    </row>
    <row r="270" spans="1:3" s="3" customFormat="1" ht="18.75" customHeight="1" x14ac:dyDescent="0.3">
      <c r="A270" s="15"/>
      <c r="B270" s="10"/>
      <c r="C270" s="15"/>
    </row>
    <row r="271" spans="1:3" s="3" customFormat="1" ht="15.75" customHeight="1" x14ac:dyDescent="0.3">
      <c r="A271" s="25" t="s">
        <v>39</v>
      </c>
      <c r="B271" s="25"/>
      <c r="C271" s="15"/>
    </row>
    <row r="272" spans="1:3" s="3" customFormat="1" ht="15" customHeight="1" x14ac:dyDescent="0.3">
      <c r="A272" s="25" t="s">
        <v>4</v>
      </c>
      <c r="B272" s="10" t="s">
        <v>16</v>
      </c>
      <c r="C272" s="15">
        <v>100</v>
      </c>
    </row>
    <row r="273" spans="1:3" s="3" customFormat="1" ht="15" customHeight="1" x14ac:dyDescent="0.3">
      <c r="A273" s="25"/>
      <c r="B273" s="10" t="s">
        <v>11</v>
      </c>
      <c r="C273" s="15">
        <v>200</v>
      </c>
    </row>
    <row r="274" spans="1:3" s="3" customFormat="1" ht="15" customHeight="1" x14ac:dyDescent="0.3">
      <c r="A274" s="25"/>
      <c r="B274" s="10" t="s">
        <v>41</v>
      </c>
      <c r="C274" s="15">
        <v>200</v>
      </c>
    </row>
    <row r="275" spans="1:3" s="3" customFormat="1" ht="15" customHeight="1" x14ac:dyDescent="0.3">
      <c r="A275" s="25"/>
      <c r="B275" s="10" t="s">
        <v>9</v>
      </c>
      <c r="C275" s="15">
        <v>60</v>
      </c>
    </row>
    <row r="276" spans="1:3" s="3" customFormat="1" ht="15" customHeight="1" x14ac:dyDescent="0.3">
      <c r="A276" s="25"/>
      <c r="B276" s="10"/>
      <c r="C276" s="15"/>
    </row>
    <row r="277" spans="1:3" s="4" customFormat="1" ht="15" customHeight="1" x14ac:dyDescent="0.3">
      <c r="A277" s="14"/>
      <c r="B277" s="11" t="s">
        <v>6</v>
      </c>
      <c r="C277" s="14">
        <f>SUM(C272:C276)</f>
        <v>560</v>
      </c>
    </row>
    <row r="278" spans="1:3" s="3" customFormat="1" x14ac:dyDescent="0.3">
      <c r="A278" s="25" t="s">
        <v>5</v>
      </c>
      <c r="B278" s="10" t="s">
        <v>42</v>
      </c>
      <c r="C278" s="15" t="s">
        <v>43</v>
      </c>
    </row>
    <row r="279" spans="1:3" s="3" customFormat="1" ht="15" customHeight="1" x14ac:dyDescent="0.3">
      <c r="A279" s="25"/>
      <c r="B279" s="10" t="s">
        <v>69</v>
      </c>
      <c r="C279" s="15" t="s">
        <v>70</v>
      </c>
    </row>
    <row r="280" spans="1:3" s="3" customFormat="1" ht="15" customHeight="1" x14ac:dyDescent="0.3">
      <c r="A280" s="25"/>
      <c r="B280" s="10" t="s">
        <v>26</v>
      </c>
      <c r="C280" s="15">
        <v>200</v>
      </c>
    </row>
    <row r="281" spans="1:3" s="3" customFormat="1" ht="15" customHeight="1" x14ac:dyDescent="0.3">
      <c r="A281" s="25"/>
      <c r="B281" s="10" t="s">
        <v>22</v>
      </c>
      <c r="C281" s="15">
        <v>200</v>
      </c>
    </row>
    <row r="282" spans="1:3" s="3" customFormat="1" ht="15" customHeight="1" x14ac:dyDescent="0.3">
      <c r="A282" s="25"/>
      <c r="B282" s="10" t="s">
        <v>44</v>
      </c>
      <c r="C282" s="15">
        <v>50</v>
      </c>
    </row>
    <row r="283" spans="1:3" s="3" customFormat="1" ht="15" customHeight="1" x14ac:dyDescent="0.3">
      <c r="A283" s="25"/>
      <c r="B283" s="10"/>
      <c r="C283" s="15"/>
    </row>
    <row r="284" spans="1:3" s="4" customFormat="1" ht="15" customHeight="1" x14ac:dyDescent="0.3">
      <c r="A284" s="14"/>
      <c r="B284" s="11" t="s">
        <v>7</v>
      </c>
      <c r="C284" s="14">
        <f>250+10+70+30+C280+C281+C282</f>
        <v>810</v>
      </c>
    </row>
    <row r="285" spans="1:3" s="3" customFormat="1" ht="15" customHeight="1" x14ac:dyDescent="0.3">
      <c r="A285" s="25" t="s">
        <v>13</v>
      </c>
      <c r="B285" s="10" t="s">
        <v>45</v>
      </c>
      <c r="C285" s="15">
        <v>200</v>
      </c>
    </row>
    <row r="286" spans="1:3" s="3" customFormat="1" ht="15" customHeight="1" x14ac:dyDescent="0.3">
      <c r="A286" s="25"/>
      <c r="B286" s="10" t="s">
        <v>64</v>
      </c>
      <c r="C286" s="15">
        <v>100</v>
      </c>
    </row>
    <row r="287" spans="1:3" s="3" customFormat="1" x14ac:dyDescent="0.3">
      <c r="A287" s="25"/>
      <c r="B287" s="10" t="s">
        <v>46</v>
      </c>
      <c r="C287" s="15">
        <v>50</v>
      </c>
    </row>
    <row r="288" spans="1:3" s="3" customFormat="1" x14ac:dyDescent="0.3">
      <c r="A288" s="14"/>
      <c r="B288" s="11" t="s">
        <v>14</v>
      </c>
      <c r="C288" s="14">
        <f>C285+C287+C286</f>
        <v>350</v>
      </c>
    </row>
    <row r="289" spans="1:3" s="3" customFormat="1" ht="15.75" customHeight="1" x14ac:dyDescent="0.3">
      <c r="A289" s="25" t="s">
        <v>23</v>
      </c>
      <c r="B289" s="25"/>
      <c r="C289" s="14">
        <f>C288+C284+C277</f>
        <v>1720</v>
      </c>
    </row>
    <row r="292" spans="1:3" x14ac:dyDescent="0.3">
      <c r="A292" s="28" t="s">
        <v>33</v>
      </c>
      <c r="B292" s="28"/>
      <c r="C292" s="28"/>
    </row>
    <row r="293" spans="1:3" x14ac:dyDescent="0.3">
      <c r="A293" s="24"/>
      <c r="B293" s="29" t="s">
        <v>81</v>
      </c>
      <c r="C293" s="29"/>
    </row>
    <row r="295" spans="1:3" s="3" customFormat="1" ht="25.2" customHeight="1" x14ac:dyDescent="0.3">
      <c r="A295" s="15" t="s">
        <v>0</v>
      </c>
      <c r="B295" s="7" t="s">
        <v>1</v>
      </c>
      <c r="C295" s="15" t="s">
        <v>2</v>
      </c>
    </row>
    <row r="296" spans="1:3" s="3" customFormat="1" ht="18.75" customHeight="1" x14ac:dyDescent="0.3">
      <c r="A296" s="15"/>
      <c r="B296" s="10"/>
      <c r="C296" s="15"/>
    </row>
    <row r="297" spans="1:3" s="3" customFormat="1" ht="15.75" customHeight="1" x14ac:dyDescent="0.3">
      <c r="A297" s="25" t="s">
        <v>30</v>
      </c>
      <c r="B297" s="25"/>
      <c r="C297" s="15"/>
    </row>
    <row r="298" spans="1:3" s="3" customFormat="1" ht="15" customHeight="1" x14ac:dyDescent="0.3">
      <c r="A298" s="25" t="s">
        <v>4</v>
      </c>
      <c r="B298" s="10" t="s">
        <v>80</v>
      </c>
      <c r="C298" s="7" t="s">
        <v>72</v>
      </c>
    </row>
    <row r="299" spans="1:3" s="3" customFormat="1" ht="15" customHeight="1" x14ac:dyDescent="0.3">
      <c r="A299" s="25"/>
      <c r="B299" s="10" t="s">
        <v>53</v>
      </c>
      <c r="C299" s="7">
        <v>60</v>
      </c>
    </row>
    <row r="300" spans="1:3" s="3" customFormat="1" ht="15" customHeight="1" x14ac:dyDescent="0.3">
      <c r="A300" s="25"/>
      <c r="B300" s="10" t="s">
        <v>54</v>
      </c>
      <c r="C300" s="7" t="s">
        <v>55</v>
      </c>
    </row>
    <row r="301" spans="1:3" s="3" customFormat="1" ht="15" customHeight="1" x14ac:dyDescent="0.3">
      <c r="A301" s="25"/>
      <c r="B301" s="10" t="s">
        <v>48</v>
      </c>
      <c r="C301" s="7">
        <v>100</v>
      </c>
    </row>
    <row r="302" spans="1:3" s="4" customFormat="1" ht="15" customHeight="1" x14ac:dyDescent="0.3">
      <c r="A302" s="14"/>
      <c r="B302" s="11" t="s">
        <v>6</v>
      </c>
      <c r="C302" s="14">
        <f>135+50+60+205+100</f>
        <v>550</v>
      </c>
    </row>
    <row r="303" spans="1:3" s="3" customFormat="1" x14ac:dyDescent="0.3">
      <c r="A303" s="25" t="s">
        <v>5</v>
      </c>
      <c r="B303" s="10" t="s">
        <v>60</v>
      </c>
      <c r="C303" s="15" t="s">
        <v>61</v>
      </c>
    </row>
    <row r="304" spans="1:3" s="3" customFormat="1" ht="15" customHeight="1" x14ac:dyDescent="0.3">
      <c r="A304" s="25"/>
      <c r="B304" s="10" t="s">
        <v>15</v>
      </c>
      <c r="C304" s="15">
        <v>200</v>
      </c>
    </row>
    <row r="305" spans="1:3" s="3" customFormat="1" ht="15" customHeight="1" x14ac:dyDescent="0.3">
      <c r="A305" s="25"/>
      <c r="B305" s="10" t="s">
        <v>27</v>
      </c>
      <c r="C305" s="15">
        <v>100</v>
      </c>
    </row>
    <row r="306" spans="1:3" s="3" customFormat="1" ht="15" customHeight="1" x14ac:dyDescent="0.3">
      <c r="A306" s="25"/>
      <c r="B306" s="10" t="s">
        <v>12</v>
      </c>
      <c r="C306" s="15">
        <v>200</v>
      </c>
    </row>
    <row r="307" spans="1:3" s="3" customFormat="1" ht="15" customHeight="1" x14ac:dyDescent="0.3">
      <c r="A307" s="25"/>
      <c r="B307" s="10" t="s">
        <v>44</v>
      </c>
      <c r="C307" s="15">
        <v>50</v>
      </c>
    </row>
    <row r="308" spans="1:3" s="3" customFormat="1" ht="15" customHeight="1" x14ac:dyDescent="0.3">
      <c r="A308" s="25"/>
      <c r="B308" s="10"/>
      <c r="C308" s="15"/>
    </row>
    <row r="309" spans="1:3" s="4" customFormat="1" ht="15" customHeight="1" x14ac:dyDescent="0.3">
      <c r="A309" s="14"/>
      <c r="B309" s="11" t="s">
        <v>7</v>
      </c>
      <c r="C309" s="14">
        <f>C307+C306+C305+C304+250+10+10</f>
        <v>820</v>
      </c>
    </row>
    <row r="310" spans="1:3" s="3" customFormat="1" ht="15" customHeight="1" x14ac:dyDescent="0.3">
      <c r="A310" s="25" t="s">
        <v>13</v>
      </c>
      <c r="B310" s="10" t="s">
        <v>45</v>
      </c>
      <c r="C310" s="15">
        <v>200</v>
      </c>
    </row>
    <row r="311" spans="1:3" s="3" customFormat="1" ht="15" customHeight="1" x14ac:dyDescent="0.3">
      <c r="A311" s="25"/>
      <c r="B311" s="10" t="s">
        <v>65</v>
      </c>
      <c r="C311" s="15">
        <v>100</v>
      </c>
    </row>
    <row r="312" spans="1:3" s="3" customFormat="1" x14ac:dyDescent="0.3">
      <c r="A312" s="25"/>
      <c r="B312" s="10" t="s">
        <v>48</v>
      </c>
      <c r="C312" s="15">
        <v>100</v>
      </c>
    </row>
    <row r="313" spans="1:3" s="3" customFormat="1" x14ac:dyDescent="0.3">
      <c r="A313" s="14"/>
      <c r="B313" s="11" t="s">
        <v>14</v>
      </c>
      <c r="C313" s="14">
        <f>C310+C312+C311</f>
        <v>400</v>
      </c>
    </row>
    <row r="314" spans="1:3" s="3" customFormat="1" ht="15.75" customHeight="1" x14ac:dyDescent="0.3">
      <c r="A314" s="25" t="s">
        <v>23</v>
      </c>
      <c r="B314" s="25"/>
      <c r="C314" s="14">
        <f>C313+C309+C302</f>
        <v>1770</v>
      </c>
    </row>
  </sheetData>
  <mergeCells count="73">
    <mergeCell ref="A266:C266"/>
    <mergeCell ref="A292:C292"/>
    <mergeCell ref="A83:C83"/>
    <mergeCell ref="A110:C110"/>
    <mergeCell ref="A135:C135"/>
    <mergeCell ref="A160:C160"/>
    <mergeCell ref="A186:C186"/>
    <mergeCell ref="A4:C4"/>
    <mergeCell ref="A31:C31"/>
    <mergeCell ref="A57:C57"/>
    <mergeCell ref="A16:A21"/>
    <mergeCell ref="A37:A41"/>
    <mergeCell ref="B6:C6"/>
    <mergeCell ref="A9:B9"/>
    <mergeCell ref="A10:A14"/>
    <mergeCell ref="A23:A25"/>
    <mergeCell ref="A27:B27"/>
    <mergeCell ref="A43:A48"/>
    <mergeCell ref="A50:A52"/>
    <mergeCell ref="A54:B54"/>
    <mergeCell ref="A36:B36"/>
    <mergeCell ref="A115:B115"/>
    <mergeCell ref="A116:A120"/>
    <mergeCell ref="A122:A126"/>
    <mergeCell ref="A128:A130"/>
    <mergeCell ref="A80:B80"/>
    <mergeCell ref="A132:B132"/>
    <mergeCell ref="A157:B157"/>
    <mergeCell ref="A107:B107"/>
    <mergeCell ref="A89:A93"/>
    <mergeCell ref="A96:A101"/>
    <mergeCell ref="A140:B140"/>
    <mergeCell ref="A146:A151"/>
    <mergeCell ref="A153:A155"/>
    <mergeCell ref="A103:A105"/>
    <mergeCell ref="A141:A144"/>
    <mergeCell ref="A88:B88"/>
    <mergeCell ref="A298:A301"/>
    <mergeCell ref="A271:B271"/>
    <mergeCell ref="A272:A276"/>
    <mergeCell ref="A278:A283"/>
    <mergeCell ref="A285:A287"/>
    <mergeCell ref="A289:B289"/>
    <mergeCell ref="A245:A251"/>
    <mergeCell ref="A192:A196"/>
    <mergeCell ref="A199:A203"/>
    <mergeCell ref="A205:A207"/>
    <mergeCell ref="A209:B209"/>
    <mergeCell ref="A253:A257"/>
    <mergeCell ref="A62:B62"/>
    <mergeCell ref="A63:A67"/>
    <mergeCell ref="A69:A74"/>
    <mergeCell ref="A76:A78"/>
    <mergeCell ref="A244:B244"/>
    <mergeCell ref="A165:B165"/>
    <mergeCell ref="A166:A170"/>
    <mergeCell ref="A172:A177"/>
    <mergeCell ref="A179:A181"/>
    <mergeCell ref="A183:B183"/>
    <mergeCell ref="A218:B218"/>
    <mergeCell ref="A219:A223"/>
    <mergeCell ref="A225:A230"/>
    <mergeCell ref="A232:A234"/>
    <mergeCell ref="A213:C213"/>
    <mergeCell ref="A239:C239"/>
    <mergeCell ref="A297:B297"/>
    <mergeCell ref="A303:A308"/>
    <mergeCell ref="A310:A312"/>
    <mergeCell ref="A314:B314"/>
    <mergeCell ref="A191:B191"/>
    <mergeCell ref="A259:A261"/>
    <mergeCell ref="A263:B263"/>
    <mergeCell ref="A236:B23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1" manualBreakCount="11">
    <brk id="29" max="16383" man="1"/>
    <brk id="54" max="16383" man="1"/>
    <brk id="80" max="16383" man="1"/>
    <brk id="107" max="16383" man="1"/>
    <brk id="132" max="16383" man="1"/>
    <brk id="157" max="16383" man="1"/>
    <brk id="183" max="16383" man="1"/>
    <brk id="210" max="16383" man="1"/>
    <brk id="236" max="16383" man="1"/>
    <brk id="263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Agro2</cp:lastModifiedBy>
  <cp:lastPrinted>2024-11-01T08:17:25Z</cp:lastPrinted>
  <dcterms:created xsi:type="dcterms:W3CDTF">2023-12-30T06:57:21Z</dcterms:created>
  <dcterms:modified xsi:type="dcterms:W3CDTF">2024-11-01T08:17:28Z</dcterms:modified>
</cp:coreProperties>
</file>